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00"/>
  </bookViews>
  <sheets>
    <sheet name="Приложение3" sheetId="1" r:id="rId1"/>
  </sheets>
  <definedNames>
    <definedName name="_xlnm.Print_Area" localSheetId="0">Приложение3!$A$2:$K$28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<sst xmlns="http://schemas.openxmlformats.org/spreadsheetml/2006/main" count="42" uniqueCount="24">
  <si>
    <t>Приложение к Постановлению администрации Яранского района Кировской области от 28.10.2024 года  № 688/1</t>
  </si>
  <si>
    <t>Приложение № 3 к муниципальной Программе</t>
  </si>
  <si>
    <t>РЕСУРСНОЕ ОБЕСПЕЧЕНИЕ
муниципальной программы</t>
  </si>
  <si>
    <t>N   п/п</t>
  </si>
  <si>
    <t>Наименование муниципальной программы, подпрограммы, отдельного мероприятия, проекта</t>
  </si>
  <si>
    <t>Источник финансирования &lt;1&gt;</t>
  </si>
  <si>
    <t>Расходы, тыс. рублей</t>
  </si>
  <si>
    <t>итого</t>
  </si>
  <si>
    <t>Муниципальная программа "Охрана окружающей среды на территории Яранского района"</t>
  </si>
  <si>
    <t>всего</t>
  </si>
  <si>
    <t>областной бюджет</t>
  </si>
  <si>
    <t>местный бюджет</t>
  </si>
  <si>
    <t>1.1.</t>
  </si>
  <si>
    <t>Отдельное мероприятие "Обеспечение деятельности органов местного самоуправления в решении вопросов охраны окружающей среды"</t>
  </si>
  <si>
    <t>1.2.</t>
  </si>
  <si>
    <t xml:space="preserve">Отдельное мероприятие "Ликвидация свалок бытовых (коммунальных) отходов на территории Кировской области, не отвечающих требованиям природоохранного законодательства"
</t>
  </si>
  <si>
    <t>1.3.</t>
  </si>
  <si>
    <t>Отдельное мероприятие "Создание и обслуживание мест (площадок) накопления твердых коммунальных отходов"</t>
  </si>
  <si>
    <t>1.4.</t>
  </si>
  <si>
    <t>Отдельное мероприятие "Приобретение контейнеров для твердых коммунальных отходов"</t>
  </si>
  <si>
    <t>1.5.</t>
  </si>
  <si>
    <t>Отдельное мероприятие «Повышение экологической культуры населения и организация просветительской работы в сфере экологии среди школьников и студентов».</t>
  </si>
  <si>
    <t>1.6.</t>
  </si>
  <si>
    <t>Выплаты вознаграждения за добытых волков на территории Яранского района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</si>
</sst>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176" formatCode="_-* #\.##0.00_-;\-* #\.##0.00_-;_-* &quot;-&quot;??_-;_-@_-"/>
    <numFmt numFmtId="177" formatCode="_-* #\.##0.00\ &quot;₽&quot;_-;\-* #\.##0.00\ &quot;₽&quot;_-;_-* \-??\ &quot;₽&quot;_-;_-@_-"/>
    <numFmt numFmtId="178" formatCode="_-* #\.##0_-;\-* #\.##0_-;_-* &quot;-&quot;_-;_-@_-"/>
    <numFmt numFmtId="179" formatCode="_-* #\.##0\ &quot;₽&quot;_-;\-* #\.##0\ &quot;₽&quot;_-;_-* \-\ &quot;₽&quot;_-;_-@_-"/>
    <numFmt numFmtId="180" formatCode="0.0"/>
  </numFmts>
  <fonts count="29">
    <font>
      <sz val="11"/>
      <color theme="1"/>
      <name val="Calibri"/>
      <charset val="204"/>
      <scheme val="minor"/>
    </font>
    <font>
      <sz val="11"/>
      <color theme="1"/>
      <name val="Times New Roman"/>
      <charset val="204"/>
    </font>
    <font>
      <sz val="12"/>
      <color theme="1"/>
      <name val="Times New Roman"/>
      <charset val="204"/>
    </font>
    <font>
      <sz val="12"/>
      <name val="Times New Roman"/>
      <charset val="204"/>
    </font>
    <font>
      <sz val="10.5"/>
      <color theme="1"/>
      <name val="Times New Roman"/>
      <charset val="204"/>
    </font>
    <font>
      <sz val="10.5"/>
      <name val="Times New Roman"/>
      <charset val="204"/>
    </font>
    <font>
      <sz val="10.5"/>
      <color theme="1"/>
      <name val="Calibri"/>
      <charset val="204"/>
      <scheme val="minor"/>
    </font>
    <font>
      <b/>
      <sz val="10.5"/>
      <color theme="1"/>
      <name val="Times New Roman"/>
      <charset val="204"/>
    </font>
    <font>
      <sz val="11"/>
      <name val="Times New Roman"/>
      <charset val="204"/>
    </font>
    <font>
      <sz val="11"/>
      <color theme="1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 style="medium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76" fontId="9" fillId="0" borderId="0" applyFont="0" applyFill="0" applyBorder="0" applyAlignment="0" applyProtection="0">
      <alignment vertical="center"/>
    </xf>
    <xf numFmtId="177" fontId="9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178" fontId="9" fillId="0" borderId="0" applyFont="0" applyFill="0" applyBorder="0" applyAlignment="0" applyProtection="0">
      <alignment vertical="center"/>
    </xf>
    <xf numFmtId="179" fontId="9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3" borderId="10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4" borderId="13" applyNumberFormat="0" applyAlignment="0" applyProtection="0">
      <alignment vertical="center"/>
    </xf>
    <xf numFmtId="0" fontId="19" fillId="5" borderId="14" applyNumberFormat="0" applyAlignment="0" applyProtection="0">
      <alignment vertical="center"/>
    </xf>
    <xf numFmtId="0" fontId="20" fillId="5" borderId="13" applyNumberFormat="0" applyAlignment="0" applyProtection="0">
      <alignment vertical="center"/>
    </xf>
    <xf numFmtId="0" fontId="21" fillId="6" borderId="15" applyNumberFormat="0" applyAlignment="0" applyProtection="0">
      <alignment vertical="center"/>
    </xf>
    <xf numFmtId="0" fontId="22" fillId="0" borderId="16" applyNumberFormat="0" applyFill="0" applyAlignment="0" applyProtection="0">
      <alignment vertical="center"/>
    </xf>
    <xf numFmtId="0" fontId="23" fillId="0" borderId="17" applyNumberFormat="0" applyFill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7" fillId="33" borderId="0" applyNumberFormat="0" applyBorder="0" applyAlignment="0" applyProtection="0">
      <alignment vertical="center"/>
    </xf>
  </cellStyleXfs>
  <cellXfs count="75">
    <xf numFmtId="0" fontId="0" fillId="0" borderId="0" xfId="0"/>
    <xf numFmtId="0" fontId="0" fillId="0" borderId="0" xfId="0" applyFont="1"/>
    <xf numFmtId="0" fontId="0" fillId="0" borderId="0" xfId="0" applyAlignment="1">
      <alignment wrapText="1"/>
    </xf>
    <xf numFmtId="0" fontId="1" fillId="0" borderId="0" xfId="0" applyFont="1" applyAlignment="1">
      <alignment horizontal="right"/>
    </xf>
    <xf numFmtId="0" fontId="0" fillId="0" borderId="0" xfId="0" applyFont="1" applyAlignment="1"/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4" fillId="0" borderId="6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180" fontId="4" fillId="0" borderId="3" xfId="0" applyNumberFormat="1" applyFont="1" applyBorder="1" applyAlignment="1">
      <alignment horizontal="right" wrapText="1"/>
    </xf>
    <xf numFmtId="180" fontId="5" fillId="2" borderId="3" xfId="0" applyNumberFormat="1" applyFont="1" applyFill="1" applyBorder="1" applyAlignment="1">
      <alignment horizontal="right" wrapText="1"/>
    </xf>
    <xf numFmtId="0" fontId="4" fillId="2" borderId="3" xfId="0" applyNumberFormat="1" applyFont="1" applyFill="1" applyBorder="1" applyAlignment="1">
      <alignment horizontal="right" wrapText="1"/>
    </xf>
    <xf numFmtId="180" fontId="4" fillId="2" borderId="3" xfId="0" applyNumberFormat="1" applyFont="1" applyFill="1" applyBorder="1" applyAlignment="1">
      <alignment horizontal="right" wrapText="1"/>
    </xf>
    <xf numFmtId="0" fontId="4" fillId="0" borderId="3" xfId="0" applyNumberFormat="1" applyFont="1" applyBorder="1" applyAlignment="1">
      <alignment horizontal="right" wrapText="1"/>
    </xf>
    <xf numFmtId="0" fontId="0" fillId="0" borderId="7" xfId="0" applyFont="1" applyBorder="1" applyAlignment="1">
      <alignment horizontal="center" vertical="center" wrapText="1"/>
    </xf>
    <xf numFmtId="0" fontId="6" fillId="0" borderId="7" xfId="0" applyFont="1" applyBorder="1" applyAlignment="1">
      <alignment vertical="center" wrapText="1"/>
    </xf>
    <xf numFmtId="0" fontId="5" fillId="0" borderId="3" xfId="0" applyFont="1" applyBorder="1" applyAlignment="1">
      <alignment vertical="center" wrapText="1"/>
    </xf>
    <xf numFmtId="180" fontId="5" fillId="0" borderId="3" xfId="0" applyNumberFormat="1" applyFont="1" applyBorder="1" applyAlignment="1">
      <alignment horizontal="right" wrapText="1"/>
    </xf>
    <xf numFmtId="0" fontId="5" fillId="2" borderId="3" xfId="0" applyNumberFormat="1" applyFont="1" applyFill="1" applyBorder="1" applyAlignment="1">
      <alignment horizontal="right" wrapText="1"/>
    </xf>
    <xf numFmtId="0" fontId="5" fillId="0" borderId="3" xfId="0" applyNumberFormat="1" applyFont="1" applyBorder="1" applyAlignment="1">
      <alignment horizontal="right" wrapText="1"/>
    </xf>
    <xf numFmtId="0" fontId="5" fillId="0" borderId="6" xfId="0" applyFont="1" applyBorder="1" applyAlignment="1">
      <alignment vertical="center" wrapText="1"/>
    </xf>
    <xf numFmtId="0" fontId="4" fillId="0" borderId="6" xfId="0" applyFont="1" applyBorder="1" applyAlignment="1">
      <alignment wrapText="1"/>
    </xf>
    <xf numFmtId="180" fontId="4" fillId="0" borderId="6" xfId="0" applyNumberFormat="1" applyFont="1" applyBorder="1" applyAlignment="1">
      <alignment horizontal="right" wrapText="1"/>
    </xf>
    <xf numFmtId="180" fontId="5" fillId="2" borderId="6" xfId="0" applyNumberFormat="1" applyFont="1" applyFill="1" applyBorder="1" applyAlignment="1">
      <alignment horizontal="right" wrapText="1"/>
    </xf>
    <xf numFmtId="180" fontId="4" fillId="2" borderId="6" xfId="0" applyNumberFormat="1" applyFont="1" applyFill="1" applyBorder="1" applyAlignment="1">
      <alignment horizontal="right" wrapText="1"/>
    </xf>
    <xf numFmtId="0" fontId="4" fillId="0" borderId="6" xfId="0" applyNumberFormat="1" applyFont="1" applyBorder="1" applyAlignment="1">
      <alignment horizontal="right" wrapText="1"/>
    </xf>
    <xf numFmtId="0" fontId="6" fillId="0" borderId="7" xfId="0" applyFont="1" applyBorder="1" applyAlignment="1">
      <alignment wrapText="1"/>
    </xf>
    <xf numFmtId="0" fontId="0" fillId="0" borderId="8" xfId="0" applyFont="1" applyBorder="1" applyAlignment="1">
      <alignment horizontal="center"/>
    </xf>
    <xf numFmtId="0" fontId="6" fillId="0" borderId="8" xfId="0" applyFont="1" applyBorder="1" applyAlignment="1"/>
    <xf numFmtId="0" fontId="4" fillId="0" borderId="3" xfId="0" applyFont="1" applyBorder="1" applyAlignment="1">
      <alignment vertical="center"/>
    </xf>
    <xf numFmtId="0" fontId="1" fillId="0" borderId="6" xfId="0" applyFont="1" applyBorder="1" applyAlignment="1">
      <alignment horizontal="center" vertical="center"/>
    </xf>
    <xf numFmtId="2" fontId="4" fillId="2" borderId="6" xfId="0" applyNumberFormat="1" applyFont="1" applyFill="1" applyBorder="1" applyAlignment="1">
      <alignment horizontal="right" wrapText="1"/>
    </xf>
    <xf numFmtId="0" fontId="7" fillId="0" borderId="6" xfId="0" applyNumberFormat="1" applyFont="1" applyBorder="1" applyAlignment="1">
      <alignment horizontal="right" wrapText="1"/>
    </xf>
    <xf numFmtId="0" fontId="1" fillId="0" borderId="7" xfId="0" applyFont="1" applyBorder="1" applyAlignment="1">
      <alignment horizontal="center" vertical="center"/>
    </xf>
    <xf numFmtId="0" fontId="4" fillId="0" borderId="7" xfId="0" applyFont="1" applyBorder="1" applyAlignment="1">
      <alignment wrapText="1"/>
    </xf>
    <xf numFmtId="0" fontId="7" fillId="0" borderId="3" xfId="0" applyNumberFormat="1" applyFont="1" applyBorder="1" applyAlignment="1">
      <alignment horizontal="right" wrapText="1"/>
    </xf>
    <xf numFmtId="0" fontId="1" fillId="0" borderId="8" xfId="0" applyFont="1" applyBorder="1" applyAlignment="1">
      <alignment horizontal="center" vertical="center"/>
    </xf>
    <xf numFmtId="0" fontId="4" fillId="0" borderId="8" xfId="0" applyFont="1" applyBorder="1" applyAlignment="1">
      <alignment wrapText="1"/>
    </xf>
    <xf numFmtId="49" fontId="1" fillId="0" borderId="6" xfId="0" applyNumberFormat="1" applyFont="1" applyBorder="1" applyAlignment="1">
      <alignment horizontal="center" vertical="center"/>
    </xf>
    <xf numFmtId="0" fontId="4" fillId="0" borderId="6" xfId="0" applyFont="1" applyBorder="1" applyAlignment="1">
      <alignment horizontal="left" vertical="center" wrapText="1"/>
    </xf>
    <xf numFmtId="49" fontId="0" fillId="0" borderId="7" xfId="0" applyNumberFormat="1" applyBorder="1" applyAlignment="1">
      <alignment horizontal="center" vertical="center"/>
    </xf>
    <xf numFmtId="0" fontId="4" fillId="0" borderId="7" xfId="0" applyFont="1" applyBorder="1" applyAlignment="1">
      <alignment horizontal="left" vertical="center" wrapText="1"/>
    </xf>
    <xf numFmtId="49" fontId="0" fillId="0" borderId="8" xfId="0" applyNumberFormat="1" applyBorder="1" applyAlignment="1">
      <alignment horizontal="center" vertical="center"/>
    </xf>
    <xf numFmtId="0" fontId="4" fillId="0" borderId="8" xfId="0" applyFont="1" applyBorder="1" applyAlignment="1">
      <alignment horizontal="left" vertical="center" wrapText="1"/>
    </xf>
    <xf numFmtId="49" fontId="1" fillId="0" borderId="6" xfId="0" applyNumberFormat="1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4" fillId="0" borderId="7" xfId="0" applyFont="1" applyBorder="1" applyAlignment="1">
      <alignment vertical="center" wrapText="1"/>
    </xf>
    <xf numFmtId="0" fontId="1" fillId="0" borderId="8" xfId="0" applyFont="1" applyBorder="1" applyAlignment="1">
      <alignment horizontal="center" vertical="center" wrapText="1"/>
    </xf>
    <xf numFmtId="0" fontId="4" fillId="0" borderId="8" xfId="0" applyFont="1" applyBorder="1" applyAlignment="1">
      <alignment vertical="center" wrapText="1"/>
    </xf>
    <xf numFmtId="0" fontId="1" fillId="0" borderId="3" xfId="0" applyFont="1" applyBorder="1" applyAlignment="1">
      <alignment horizontal="center"/>
    </xf>
    <xf numFmtId="180" fontId="4" fillId="0" borderId="3" xfId="0" applyNumberFormat="1" applyFont="1" applyBorder="1" applyAlignment="1">
      <alignment horizontal="right"/>
    </xf>
    <xf numFmtId="180" fontId="5" fillId="2" borderId="3" xfId="0" applyNumberFormat="1" applyFont="1" applyFill="1" applyBorder="1" applyAlignment="1">
      <alignment horizontal="right"/>
    </xf>
    <xf numFmtId="180" fontId="4" fillId="2" borderId="3" xfId="0" applyNumberFormat="1" applyFont="1" applyFill="1" applyBorder="1" applyAlignment="1">
      <alignment horizontal="right"/>
    </xf>
    <xf numFmtId="0" fontId="4" fillId="0" borderId="3" xfId="0" applyNumberFormat="1" applyFont="1" applyBorder="1" applyAlignment="1">
      <alignment horizontal="right"/>
    </xf>
    <xf numFmtId="0" fontId="1" fillId="0" borderId="6" xfId="0" applyFont="1" applyBorder="1" applyAlignment="1">
      <alignment horizontal="center"/>
    </xf>
    <xf numFmtId="0" fontId="4" fillId="0" borderId="6" xfId="0" applyFont="1" applyBorder="1" applyAlignment="1">
      <alignment vertical="center"/>
    </xf>
    <xf numFmtId="0" fontId="0" fillId="0" borderId="7" xfId="0" applyBorder="1" applyAlignment="1">
      <alignment horizontal="center"/>
    </xf>
    <xf numFmtId="0" fontId="0" fillId="0" borderId="7" xfId="0" applyBorder="1" applyAlignment="1">
      <alignment vertical="center" wrapText="1"/>
    </xf>
    <xf numFmtId="0" fontId="0" fillId="0" borderId="8" xfId="0" applyBorder="1" applyAlignment="1">
      <alignment horizontal="center"/>
    </xf>
    <xf numFmtId="0" fontId="0" fillId="0" borderId="8" xfId="0" applyBorder="1" applyAlignment="1">
      <alignment vertical="center" wrapText="1"/>
    </xf>
    <xf numFmtId="0" fontId="0" fillId="0" borderId="3" xfId="0" applyBorder="1" applyAlignment="1"/>
    <xf numFmtId="0" fontId="8" fillId="0" borderId="0" xfId="0" applyNumberFormat="1" applyFont="1" applyBorder="1" applyAlignment="1">
      <alignment horizontal="right" wrapText="1"/>
    </xf>
    <xf numFmtId="180" fontId="0" fillId="0" borderId="0" xfId="0" applyNumberFormat="1"/>
    <xf numFmtId="0" fontId="1" fillId="0" borderId="0" xfId="0" applyNumberFormat="1" applyFont="1" applyBorder="1" applyAlignment="1">
      <alignment horizontal="right" wrapText="1"/>
    </xf>
    <xf numFmtId="0" fontId="0" fillId="0" borderId="0" xfId="0" applyBorder="1"/>
    <xf numFmtId="0" fontId="0" fillId="0" borderId="9" xfId="0" applyBorder="1"/>
  </cellXfs>
  <cellStyles count="49">
    <cellStyle name="Обычный" xfId="0" builtinId="0"/>
    <cellStyle name="Запятая" xfId="1" builtinId="3"/>
    <cellStyle name="Денежный" xfId="2" builtinId="4"/>
    <cellStyle name="Процент" xfId="3" builtinId="5"/>
    <cellStyle name="Запятая [0]" xfId="4" builtinId="6"/>
    <cellStyle name="Денежный [0]" xfId="5" builtinId="7"/>
    <cellStyle name="Гиперссылка" xfId="6" builtinId="8"/>
    <cellStyle name="Открывавшаяся гиперссылка" xfId="7" builtinId="9"/>
    <cellStyle name="Примечание" xfId="8" builtinId="10"/>
    <cellStyle name="Предупреждающий текст" xfId="9" builtinId="11"/>
    <cellStyle name="Заголовок" xfId="10" builtinId="15"/>
    <cellStyle name="Пояснительный текст" xfId="11" builtinId="53"/>
    <cellStyle name="Заголовок 1" xfId="12" builtinId="16"/>
    <cellStyle name="Заголовок 2" xfId="13" builtinId="17"/>
    <cellStyle name="Заголовок 3" xfId="14" builtinId="18"/>
    <cellStyle name="Заголовок 4" xfId="15" builtinId="19"/>
    <cellStyle name="Ввод" xfId="16" builtinId="20"/>
    <cellStyle name="Вывод" xfId="17" builtinId="21"/>
    <cellStyle name="Вычисление" xfId="18" builtinId="22"/>
    <cellStyle name="Проверить ячейку" xfId="19" builtinId="23"/>
    <cellStyle name="Связанная ячейка" xfId="20" builtinId="24"/>
    <cellStyle name="Итого" xfId="21" builtinId="25"/>
    <cellStyle name="Хороший" xfId="22" builtinId="26"/>
    <cellStyle name="Плохой" xfId="23" builtinId="27"/>
    <cellStyle name="Нейтральный" xfId="24" builtinId="28"/>
    <cellStyle name="Акцент1" xfId="25" builtinId="29"/>
    <cellStyle name="20% — Акцент1" xfId="26" builtinId="30"/>
    <cellStyle name="40% — Акцент1" xfId="27" builtinId="31"/>
    <cellStyle name="60% — Акцент1" xfId="28" builtinId="32"/>
    <cellStyle name="Акцент2" xfId="29" builtinId="33"/>
    <cellStyle name="20% — Акцент2" xfId="30" builtinId="34"/>
    <cellStyle name="40% — Акцент2" xfId="31" builtinId="35"/>
    <cellStyle name="60% — Акцент2" xfId="32" builtinId="36"/>
    <cellStyle name="Акцент3" xfId="33" builtinId="37"/>
    <cellStyle name="20% — Акцент3" xfId="34" builtinId="38"/>
    <cellStyle name="40% — Акцент3" xfId="35" builtinId="39"/>
    <cellStyle name="60% — Акцент3" xfId="36" builtinId="40"/>
    <cellStyle name="Акцент4" xfId="37" builtinId="41"/>
    <cellStyle name="20% — Акцент4" xfId="38" builtinId="42"/>
    <cellStyle name="40% — Акцент4" xfId="39" builtinId="43"/>
    <cellStyle name="60% — Акцент4" xfId="40" builtinId="44"/>
    <cellStyle name="Акцент5" xfId="41" builtinId="45"/>
    <cellStyle name="20% — Акцент5" xfId="42" builtinId="46"/>
    <cellStyle name="40% — Акцент5" xfId="43" builtinId="47"/>
    <cellStyle name="60% — Акцент5" xfId="44" builtinId="48"/>
    <cellStyle name="Акцент6" xfId="45" builtinId="49"/>
    <cellStyle name="20% — Акцент6" xfId="46" builtinId="50"/>
    <cellStyle name="40% — Акцент6" xfId="47" builtinId="51"/>
    <cellStyle name="60% — Акцент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29"/>
  <sheetViews>
    <sheetView tabSelected="1" workbookViewId="0">
      <selection activeCell="P9" sqref="P9"/>
    </sheetView>
  </sheetViews>
  <sheetFormatPr defaultColWidth="9" defaultRowHeight="15"/>
  <cols>
    <col min="1" max="1" width="4.57142857142857" customWidth="1"/>
    <col min="2" max="2" width="40.1428571428571" customWidth="1"/>
    <col min="3" max="3" width="18.5714285714286" customWidth="1"/>
    <col min="4" max="4" width="9.42857142857143" customWidth="1"/>
    <col min="5" max="5" width="9.71428571428571" customWidth="1"/>
    <col min="6" max="6" width="10.1428571428571" customWidth="1"/>
    <col min="7" max="7" width="9" customWidth="1"/>
    <col min="8" max="8" width="83.8571428571429" hidden="1" customWidth="1"/>
    <col min="9" max="10" width="8.85714285714286" customWidth="1"/>
    <col min="11" max="11" width="9.71428571428571" customWidth="1"/>
  </cols>
  <sheetData>
    <row r="1" ht="57" customHeight="1" spans="7:11">
      <c r="G1" s="2" t="s">
        <v>0</v>
      </c>
      <c r="H1" s="2"/>
      <c r="I1" s="2"/>
      <c r="J1" s="2"/>
      <c r="K1" s="2"/>
    </row>
    <row r="2" s="1" customFormat="1" spans="4:11">
      <c r="D2" s="3" t="s">
        <v>1</v>
      </c>
      <c r="E2" s="4"/>
      <c r="F2" s="4"/>
      <c r="G2" s="4"/>
      <c r="H2" s="4"/>
      <c r="I2" s="4"/>
      <c r="J2" s="4"/>
      <c r="K2" s="4"/>
    </row>
    <row r="3" spans="1:11">
      <c r="A3" s="5" t="s">
        <v>2</v>
      </c>
      <c r="B3" s="6"/>
      <c r="C3" s="6"/>
      <c r="D3" s="6"/>
      <c r="E3" s="6"/>
      <c r="F3" s="6"/>
      <c r="G3" s="6"/>
      <c r="H3" s="6"/>
      <c r="I3" s="6"/>
      <c r="J3" s="6"/>
      <c r="K3" s="4"/>
    </row>
    <row r="4" ht="12.75" customHeight="1" spans="1:11">
      <c r="A4" s="6"/>
      <c r="B4" s="6"/>
      <c r="C4" s="6"/>
      <c r="D4" s="6"/>
      <c r="E4" s="6"/>
      <c r="F4" s="6"/>
      <c r="G4" s="6"/>
      <c r="H4" s="6"/>
      <c r="I4" s="6"/>
      <c r="J4" s="6"/>
      <c r="K4" s="4"/>
    </row>
    <row r="5" ht="0.75" customHeight="1" spans="1:11">
      <c r="A5" s="7"/>
      <c r="B5" s="7"/>
      <c r="C5" s="7"/>
      <c r="D5" s="7"/>
      <c r="E5" s="7"/>
      <c r="F5" s="7"/>
      <c r="G5" s="7"/>
      <c r="H5" s="7"/>
      <c r="I5" s="7"/>
      <c r="J5" s="7"/>
      <c r="K5" s="4"/>
    </row>
    <row r="6" ht="15.75" spans="1:11">
      <c r="A6" s="8" t="s">
        <v>3</v>
      </c>
      <c r="B6" s="8" t="s">
        <v>4</v>
      </c>
      <c r="C6" s="9" t="s">
        <v>5</v>
      </c>
      <c r="D6" s="10" t="s">
        <v>6</v>
      </c>
      <c r="E6" s="10"/>
      <c r="F6" s="10"/>
      <c r="G6" s="10"/>
      <c r="H6" s="10"/>
      <c r="I6" s="10"/>
      <c r="J6" s="10"/>
      <c r="K6" s="69"/>
    </row>
    <row r="7" ht="39.75" customHeight="1" spans="1:11">
      <c r="A7" s="11"/>
      <c r="B7" s="11"/>
      <c r="C7" s="11"/>
      <c r="D7" s="12">
        <v>2021</v>
      </c>
      <c r="E7" s="13">
        <v>2022</v>
      </c>
      <c r="F7" s="14">
        <v>2023</v>
      </c>
      <c r="G7" s="14">
        <v>2024</v>
      </c>
      <c r="H7" s="12">
        <v>2025</v>
      </c>
      <c r="I7" s="14">
        <v>2025</v>
      </c>
      <c r="J7" s="14">
        <v>2026</v>
      </c>
      <c r="K7" s="12" t="s">
        <v>7</v>
      </c>
    </row>
    <row r="8" ht="15.75" customHeight="1" spans="1:11">
      <c r="A8" s="15">
        <v>1</v>
      </c>
      <c r="B8" s="16" t="s">
        <v>8</v>
      </c>
      <c r="C8" s="17" t="s">
        <v>9</v>
      </c>
      <c r="D8" s="18">
        <f>D9+D10</f>
        <v>76</v>
      </c>
      <c r="E8" s="19">
        <f>SUM(E9+E10)</f>
        <v>948</v>
      </c>
      <c r="F8" s="20">
        <f>SUM(F9+F10)</f>
        <v>2985.1</v>
      </c>
      <c r="G8" s="21">
        <f>G9+G10</f>
        <v>8234.6</v>
      </c>
      <c r="H8" s="22"/>
      <c r="I8" s="21">
        <f>I9+I10</f>
        <v>603.5</v>
      </c>
      <c r="J8" s="21">
        <f>J9+J10</f>
        <v>603.5</v>
      </c>
      <c r="K8" s="18">
        <f>D8+E8+F8+G8+I8+J8</f>
        <v>13450.7</v>
      </c>
    </row>
    <row r="9" ht="15.75" customHeight="1" spans="1:14">
      <c r="A9" s="23"/>
      <c r="B9" s="24"/>
      <c r="C9" s="25" t="s">
        <v>10</v>
      </c>
      <c r="D9" s="26">
        <f>SUM(D12+D15+D18+D21+D24+D27)</f>
        <v>0</v>
      </c>
      <c r="E9" s="19">
        <f>SUM(E12+E15+E18+E21+E24+E27)</f>
        <v>361</v>
      </c>
      <c r="F9" s="27">
        <f>SUM(F12+F15+F18+F21+F24+F27)</f>
        <v>904.4</v>
      </c>
      <c r="G9" s="19">
        <f>G18+G15+G12</f>
        <v>2986.8</v>
      </c>
      <c r="H9" s="28"/>
      <c r="I9" s="19">
        <f>I12+I24</f>
        <v>0</v>
      </c>
      <c r="J9" s="19">
        <f>J12+J24</f>
        <v>0</v>
      </c>
      <c r="K9" s="18">
        <f>D9+E9+F9+G9+I9+J9</f>
        <v>4252.2</v>
      </c>
      <c r="N9" s="70"/>
    </row>
    <row r="10" spans="1:14">
      <c r="A10" s="23"/>
      <c r="B10" s="24"/>
      <c r="C10" s="29" t="s">
        <v>11</v>
      </c>
      <c r="D10" s="18">
        <f>SUM(D13+D16+D19+D22+D25+D28)</f>
        <v>76</v>
      </c>
      <c r="E10" s="19">
        <f>SUM(E13+E16+E19+E22+E25+E28)</f>
        <v>587</v>
      </c>
      <c r="F10" s="21">
        <f>SUM(F13+F16+F19+F22+F25+F28)</f>
        <v>2080.7</v>
      </c>
      <c r="G10" s="21">
        <f>SUM(G13+G16+G19+G22+G25+G28)</f>
        <v>5247.8</v>
      </c>
      <c r="H10" s="22"/>
      <c r="I10" s="21">
        <f>SUM(I13+I16+I19+I22+I25+I28)</f>
        <v>603.5</v>
      </c>
      <c r="J10" s="21">
        <f>SUM(J13+J16+J19+J22+J25+J28)</f>
        <v>603.5</v>
      </c>
      <c r="K10" s="18">
        <f>D10+E10+F10+G10+I10+J10</f>
        <v>9198.5</v>
      </c>
      <c r="L10" s="71"/>
      <c r="N10" s="72"/>
    </row>
    <row r="11" ht="24.75" customHeight="1" spans="1:14">
      <c r="A11" s="15" t="s">
        <v>12</v>
      </c>
      <c r="B11" s="30" t="s">
        <v>13</v>
      </c>
      <c r="C11" s="16" t="s">
        <v>9</v>
      </c>
      <c r="D11" s="31">
        <f>+SUM(D12+D13)</f>
        <v>30</v>
      </c>
      <c r="E11" s="32">
        <f t="shared" ref="E11" si="0">SUM(E12:E13)</f>
        <v>70</v>
      </c>
      <c r="F11" s="33">
        <f>F12+F13</f>
        <v>188.4</v>
      </c>
      <c r="G11" s="33">
        <f>SUM(G12:G13)</f>
        <v>347.2</v>
      </c>
      <c r="H11" s="34"/>
      <c r="I11" s="33">
        <f t="shared" ref="I11" si="1">SUM(I12:I13)</f>
        <v>0</v>
      </c>
      <c r="J11" s="33">
        <f>J12+J13</f>
        <v>0</v>
      </c>
      <c r="K11" s="31">
        <f>K12+K13</f>
        <v>635.6</v>
      </c>
      <c r="N11" s="73"/>
    </row>
    <row r="12" ht="21" customHeight="1" spans="1:14">
      <c r="A12" s="23"/>
      <c r="B12" s="35"/>
      <c r="C12" s="17" t="s">
        <v>10</v>
      </c>
      <c r="D12" s="18">
        <v>0</v>
      </c>
      <c r="E12" s="19">
        <v>0</v>
      </c>
      <c r="F12" s="21">
        <v>0</v>
      </c>
      <c r="G12" s="21">
        <v>0</v>
      </c>
      <c r="H12" s="22"/>
      <c r="I12" s="21">
        <f t="shared" ref="I12" si="2">I15+I18+I21</f>
        <v>0</v>
      </c>
      <c r="J12" s="21">
        <v>0</v>
      </c>
      <c r="K12" s="59">
        <f t="shared" ref="K12:K17" si="3">D12+E12+F12+G12+I12</f>
        <v>0</v>
      </c>
      <c r="N12" s="72"/>
    </row>
    <row r="13" ht="19" customHeight="1" spans="1:14">
      <c r="A13" s="36"/>
      <c r="B13" s="37"/>
      <c r="C13" s="38" t="s">
        <v>11</v>
      </c>
      <c r="D13" s="18">
        <v>30</v>
      </c>
      <c r="E13" s="19">
        <v>70</v>
      </c>
      <c r="F13" s="21">
        <v>188.4</v>
      </c>
      <c r="G13" s="21">
        <v>347.2</v>
      </c>
      <c r="H13" s="22"/>
      <c r="I13" s="21"/>
      <c r="J13" s="21">
        <v>0</v>
      </c>
      <c r="K13" s="59">
        <f t="shared" si="3"/>
        <v>635.6</v>
      </c>
      <c r="N13" s="72"/>
    </row>
    <row r="14" ht="21" customHeight="1" spans="1:11">
      <c r="A14" s="39" t="s">
        <v>14</v>
      </c>
      <c r="B14" s="30" t="s">
        <v>15</v>
      </c>
      <c r="C14" s="16" t="s">
        <v>9</v>
      </c>
      <c r="D14" s="31">
        <f>SUM(D15:D16)</f>
        <v>0</v>
      </c>
      <c r="E14" s="19">
        <f>E15+E16</f>
        <v>878</v>
      </c>
      <c r="F14" s="40">
        <f t="shared" ref="F14" si="4">SUM(F15:F16)</f>
        <v>2392</v>
      </c>
      <c r="G14" s="33">
        <f t="shared" ref="G14" si="5">SUM(G15:G16)</f>
        <v>7767.4</v>
      </c>
      <c r="H14" s="41"/>
      <c r="I14" s="33">
        <f t="shared" ref="I14" si="6">SUM(I15:I16)</f>
        <v>603.5</v>
      </c>
      <c r="J14" s="33">
        <f>J15+J16</f>
        <v>603.5</v>
      </c>
      <c r="K14" s="62">
        <v>9847.4</v>
      </c>
    </row>
    <row r="15" ht="16.5" customHeight="1" spans="1:13">
      <c r="A15" s="42"/>
      <c r="B15" s="43"/>
      <c r="C15" s="17" t="s">
        <v>10</v>
      </c>
      <c r="D15" s="18">
        <v>0</v>
      </c>
      <c r="E15" s="19">
        <v>361</v>
      </c>
      <c r="F15" s="20">
        <v>904.4</v>
      </c>
      <c r="G15" s="21">
        <v>2986.8</v>
      </c>
      <c r="H15" s="44"/>
      <c r="I15" s="21">
        <v>0</v>
      </c>
      <c r="J15" s="21">
        <v>0</v>
      </c>
      <c r="K15" s="62">
        <f t="shared" si="3"/>
        <v>4252.2</v>
      </c>
      <c r="M15" s="71"/>
    </row>
    <row r="16" ht="30" customHeight="1" spans="1:11">
      <c r="A16" s="45"/>
      <c r="B16" s="46"/>
      <c r="C16" s="38" t="s">
        <v>11</v>
      </c>
      <c r="D16" s="18">
        <v>0</v>
      </c>
      <c r="E16" s="19">
        <v>517</v>
      </c>
      <c r="F16" s="21">
        <f>299.4+1188.2</f>
        <v>1487.6</v>
      </c>
      <c r="G16" s="21">
        <v>4780.6</v>
      </c>
      <c r="H16" s="44"/>
      <c r="I16" s="21">
        <v>603.5</v>
      </c>
      <c r="J16" s="21">
        <v>603.5</v>
      </c>
      <c r="K16" s="59">
        <v>6948.2</v>
      </c>
    </row>
    <row r="17" ht="17.25" customHeight="1" spans="1:11">
      <c r="A17" s="47" t="s">
        <v>16</v>
      </c>
      <c r="B17" s="48" t="s">
        <v>17</v>
      </c>
      <c r="C17" s="16" t="s">
        <v>9</v>
      </c>
      <c r="D17" s="18">
        <f>SUM(D18+D19)</f>
        <v>0</v>
      </c>
      <c r="E17" s="19">
        <f>E18+E19</f>
        <v>0</v>
      </c>
      <c r="F17" s="21">
        <f>F18+F19</f>
        <v>284.7</v>
      </c>
      <c r="G17" s="21">
        <f>G19+G18</f>
        <v>75</v>
      </c>
      <c r="H17" s="22"/>
      <c r="I17" s="21">
        <f>I18+I19</f>
        <v>0</v>
      </c>
      <c r="J17" s="21">
        <v>0</v>
      </c>
      <c r="K17" s="18">
        <f t="shared" si="3"/>
        <v>359.7</v>
      </c>
    </row>
    <row r="18" ht="15.75" customHeight="1" spans="1:11">
      <c r="A18" s="49"/>
      <c r="B18" s="50"/>
      <c r="C18" s="17" t="s">
        <v>10</v>
      </c>
      <c r="D18" s="18">
        <v>0</v>
      </c>
      <c r="E18" s="19">
        <v>0</v>
      </c>
      <c r="F18" s="21">
        <v>0</v>
      </c>
      <c r="G18" s="21">
        <v>0</v>
      </c>
      <c r="H18" s="22"/>
      <c r="I18" s="21">
        <v>0</v>
      </c>
      <c r="J18" s="21">
        <v>0</v>
      </c>
      <c r="K18" s="59">
        <f>SUM(D18+E18+F18+G18+I18)</f>
        <v>0</v>
      </c>
    </row>
    <row r="19" ht="20.25" customHeight="1" spans="1:11">
      <c r="A19" s="51"/>
      <c r="B19" s="52"/>
      <c r="C19" s="38" t="s">
        <v>11</v>
      </c>
      <c r="D19" s="18">
        <v>0</v>
      </c>
      <c r="E19" s="19">
        <v>0</v>
      </c>
      <c r="F19" s="21">
        <f>320-35.3</f>
        <v>284.7</v>
      </c>
      <c r="G19" s="21">
        <v>75</v>
      </c>
      <c r="H19" s="22"/>
      <c r="I19" s="21">
        <v>0</v>
      </c>
      <c r="J19" s="21">
        <v>0</v>
      </c>
      <c r="K19" s="18">
        <f>D19+E19+F19+G19+I19</f>
        <v>359.7</v>
      </c>
    </row>
    <row r="20" ht="17.25" customHeight="1" spans="1:11">
      <c r="A20" s="53" t="s">
        <v>18</v>
      </c>
      <c r="B20" s="16" t="s">
        <v>19</v>
      </c>
      <c r="C20" s="16" t="s">
        <v>9</v>
      </c>
      <c r="D20" s="18">
        <f>SUM(D21+D22)</f>
        <v>46</v>
      </c>
      <c r="E20" s="19">
        <f>SUM(E21+E22)</f>
        <v>0</v>
      </c>
      <c r="F20" s="21">
        <f>SUM(F21+F22)</f>
        <v>0</v>
      </c>
      <c r="G20" s="21">
        <f>SUM(G21+G22)</f>
        <v>0</v>
      </c>
      <c r="H20" s="22"/>
      <c r="I20" s="21">
        <f>SUM(I21+I22)</f>
        <v>0</v>
      </c>
      <c r="J20" s="21">
        <v>0</v>
      </c>
      <c r="K20" s="18">
        <f>SUM(D20+E20+F20+G20+I20)</f>
        <v>46</v>
      </c>
    </row>
    <row r="21" ht="17.25" customHeight="1" spans="1:11">
      <c r="A21" s="54"/>
      <c r="B21" s="55"/>
      <c r="C21" s="17" t="s">
        <v>10</v>
      </c>
      <c r="D21" s="18">
        <v>0</v>
      </c>
      <c r="E21" s="19">
        <v>0</v>
      </c>
      <c r="F21" s="21">
        <v>0</v>
      </c>
      <c r="G21" s="21">
        <v>0</v>
      </c>
      <c r="H21" s="22"/>
      <c r="I21" s="21">
        <v>0</v>
      </c>
      <c r="J21" s="21">
        <v>0</v>
      </c>
      <c r="K21" s="18">
        <f>SUM(D21+E21+F21+G21+I21)</f>
        <v>0</v>
      </c>
    </row>
    <row r="22" ht="18.75" customHeight="1" spans="1:11">
      <c r="A22" s="56"/>
      <c r="B22" s="57"/>
      <c r="C22" s="38" t="s">
        <v>11</v>
      </c>
      <c r="D22" s="18">
        <v>46</v>
      </c>
      <c r="E22" s="19">
        <v>0</v>
      </c>
      <c r="F22" s="21">
        <v>0</v>
      </c>
      <c r="G22" s="21">
        <v>0</v>
      </c>
      <c r="H22" s="22"/>
      <c r="I22" s="21">
        <v>0</v>
      </c>
      <c r="J22" s="21">
        <v>0</v>
      </c>
      <c r="K22" s="18">
        <f>SUM(D22+E22+F22+G22+I22)</f>
        <v>46</v>
      </c>
    </row>
    <row r="23" ht="15.75" customHeight="1" spans="1:11">
      <c r="A23" s="58" t="s">
        <v>20</v>
      </c>
      <c r="B23" s="16" t="s">
        <v>21</v>
      </c>
      <c r="C23" s="16" t="s">
        <v>9</v>
      </c>
      <c r="D23" s="59">
        <f>SUM(D24:D25)</f>
        <v>0</v>
      </c>
      <c r="E23" s="60">
        <f t="shared" ref="E23:F23" si="7">SUM(E24:E25)</f>
        <v>0</v>
      </c>
      <c r="F23" s="61">
        <f t="shared" si="7"/>
        <v>0</v>
      </c>
      <c r="G23" s="61">
        <v>0</v>
      </c>
      <c r="H23" s="62"/>
      <c r="I23" s="61">
        <v>0</v>
      </c>
      <c r="J23" s="61">
        <v>0</v>
      </c>
      <c r="K23" s="59">
        <f>D23+E23+F23+G23+I23</f>
        <v>0</v>
      </c>
    </row>
    <row r="24" ht="13.5" customHeight="1" spans="1:11">
      <c r="A24" s="58"/>
      <c r="B24" s="55"/>
      <c r="C24" s="17" t="s">
        <v>10</v>
      </c>
      <c r="D24" s="59">
        <v>0</v>
      </c>
      <c r="E24" s="60">
        <v>0</v>
      </c>
      <c r="F24" s="61">
        <v>0</v>
      </c>
      <c r="G24" s="61">
        <v>0</v>
      </c>
      <c r="H24" s="62"/>
      <c r="I24" s="61">
        <v>0</v>
      </c>
      <c r="J24" s="61">
        <v>0</v>
      </c>
      <c r="K24" s="59">
        <v>0</v>
      </c>
    </row>
    <row r="25" ht="30.75" customHeight="1" spans="1:11">
      <c r="A25" s="58"/>
      <c r="B25" s="57"/>
      <c r="C25" s="38" t="s">
        <v>11</v>
      </c>
      <c r="D25" s="59">
        <v>0</v>
      </c>
      <c r="E25" s="60">
        <v>0</v>
      </c>
      <c r="F25" s="61">
        <v>0</v>
      </c>
      <c r="G25" s="61">
        <v>0</v>
      </c>
      <c r="H25" s="62"/>
      <c r="I25" s="61">
        <v>0</v>
      </c>
      <c r="J25" s="61">
        <v>0</v>
      </c>
      <c r="K25" s="59">
        <v>0</v>
      </c>
    </row>
    <row r="26" ht="18" customHeight="1" spans="1:11">
      <c r="A26" s="63" t="s">
        <v>22</v>
      </c>
      <c r="B26" s="16" t="s">
        <v>23</v>
      </c>
      <c r="C26" s="64" t="s">
        <v>9</v>
      </c>
      <c r="D26" s="59">
        <f>SUM(D27+D28)</f>
        <v>0</v>
      </c>
      <c r="E26" s="60">
        <v>0</v>
      </c>
      <c r="F26" s="61">
        <f>SUM(F27+F28)</f>
        <v>120</v>
      </c>
      <c r="G26" s="61">
        <f>SUM(G27+G28)</f>
        <v>45</v>
      </c>
      <c r="H26" s="62"/>
      <c r="I26" s="61">
        <f>SUM(I27+I28)</f>
        <v>0</v>
      </c>
      <c r="J26" s="61">
        <v>0</v>
      </c>
      <c r="K26" s="59">
        <f>SUM(D26+E26+F26+G26+I26)</f>
        <v>165</v>
      </c>
    </row>
    <row r="27" ht="18" customHeight="1" spans="1:11">
      <c r="A27" s="65"/>
      <c r="B27" s="66"/>
      <c r="C27" s="17" t="s">
        <v>10</v>
      </c>
      <c r="D27" s="59">
        <v>0</v>
      </c>
      <c r="E27" s="60">
        <v>0</v>
      </c>
      <c r="F27" s="61">
        <v>0</v>
      </c>
      <c r="G27" s="61">
        <v>0</v>
      </c>
      <c r="H27" s="62"/>
      <c r="I27" s="61"/>
      <c r="J27" s="61">
        <v>0</v>
      </c>
      <c r="K27" s="59"/>
    </row>
    <row r="28" ht="18" customHeight="1" spans="1:11">
      <c r="A28" s="67"/>
      <c r="B28" s="68"/>
      <c r="C28" s="38" t="s">
        <v>11</v>
      </c>
      <c r="D28" s="59">
        <v>0</v>
      </c>
      <c r="E28" s="60">
        <v>0</v>
      </c>
      <c r="F28" s="61">
        <v>120</v>
      </c>
      <c r="G28" s="61">
        <v>45</v>
      </c>
      <c r="H28" s="62"/>
      <c r="I28" s="61">
        <v>0</v>
      </c>
      <c r="J28" s="61">
        <v>0</v>
      </c>
      <c r="K28" s="59">
        <f>SUM(D28+E28+F28+G28+I28)</f>
        <v>165</v>
      </c>
    </row>
    <row r="29" spans="18:18">
      <c r="R29" s="74"/>
    </row>
  </sheetData>
  <mergeCells count="21">
    <mergeCell ref="G1:K1"/>
    <mergeCell ref="D2:K2"/>
    <mergeCell ref="D6:K6"/>
    <mergeCell ref="A6:A7"/>
    <mergeCell ref="A8:A10"/>
    <mergeCell ref="A11:A13"/>
    <mergeCell ref="A14:A16"/>
    <mergeCell ref="A17:A19"/>
    <mergeCell ref="A20:A22"/>
    <mergeCell ref="A23:A25"/>
    <mergeCell ref="A26:A28"/>
    <mergeCell ref="B6:B7"/>
    <mergeCell ref="B8:B10"/>
    <mergeCell ref="B11:B13"/>
    <mergeCell ref="B14:B16"/>
    <mergeCell ref="B17:B19"/>
    <mergeCell ref="B20:B22"/>
    <mergeCell ref="B23:B25"/>
    <mergeCell ref="B26:B28"/>
    <mergeCell ref="C6:C7"/>
    <mergeCell ref="A3:K5"/>
  </mergeCells>
  <pageMargins left="0.7" right="0.7" top="0.75" bottom="0.75" header="0.3" footer="0.3"/>
  <pageSetup paperSize="9" scale="9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Приложение3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ZavJKH</cp:lastModifiedBy>
  <dcterms:created xsi:type="dcterms:W3CDTF">2020-09-08T13:16:00Z</dcterms:created>
  <cp:lastPrinted>2024-05-23T12:58:00Z</cp:lastPrinted>
  <dcterms:modified xsi:type="dcterms:W3CDTF">2024-10-31T12:11:58Z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A752848821A34F878E28F482FD4FB97A_12</vt:lpwstr>
  </property>
  <property fmtid="{D5CDD505-2E9C-101B-9397-08002B2CF9AE}" pid="3" name="KSOProductBuildVer">
    <vt:lpwstr>1049-12.2.0.18607</vt:lpwstr>
  </property>
</Properties>
</file>